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seantepper/Downloads/Tykr - Downloads/"/>
    </mc:Choice>
  </mc:AlternateContent>
  <xr:revisionPtr revIDLastSave="0" documentId="13_ncr:1_{775CCA36-3834-A14B-9C1F-19AD51B7F113}" xr6:coauthVersionLast="47" xr6:coauthVersionMax="47" xr10:uidLastSave="{00000000-0000-0000-0000-000000000000}"/>
  <bookViews>
    <workbookView xWindow="0" yWindow="660" windowWidth="34560" windowHeight="20600" activeTab="2" xr2:uid="{00000000-000D-0000-FFFF-FFFF00000000}"/>
  </bookViews>
  <sheets>
    <sheet name="STOCKPILING - Example 1" sheetId="1" r:id="rId1"/>
    <sheet name="STOCKPILING - Example 2" sheetId="2" r:id="rId2"/>
    <sheet name="STOCKPILING - Example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3" l="1"/>
  <c r="C27" i="3"/>
  <c r="C19" i="3"/>
  <c r="C11" i="3"/>
  <c r="C12" i="3" s="1"/>
  <c r="C20" i="3" s="1"/>
  <c r="C28" i="3" s="1"/>
  <c r="B6" i="3"/>
  <c r="C5" i="3"/>
  <c r="B5" i="3"/>
  <c r="B36" i="3" s="1"/>
  <c r="B4" i="3"/>
  <c r="B34" i="3" s="1"/>
  <c r="C3" i="3"/>
  <c r="C4" i="3" s="1"/>
  <c r="C13" i="3" s="1"/>
  <c r="B36" i="2"/>
  <c r="B40" i="2" s="1"/>
  <c r="B42" i="2" s="1"/>
  <c r="B35" i="2"/>
  <c r="C27" i="2"/>
  <c r="C19" i="2"/>
  <c r="C11" i="2"/>
  <c r="C12" i="2" s="1"/>
  <c r="C20" i="2" s="1"/>
  <c r="C28" i="2" s="1"/>
  <c r="B6" i="2"/>
  <c r="C5" i="2"/>
  <c r="B5" i="2"/>
  <c r="B4" i="2"/>
  <c r="B34" i="2" s="1"/>
  <c r="C3" i="2"/>
  <c r="C4" i="2" s="1"/>
  <c r="C13" i="2" s="1"/>
  <c r="B35" i="1"/>
  <c r="C27" i="1"/>
  <c r="C19" i="1"/>
  <c r="C11" i="1"/>
  <c r="C12" i="1" s="1"/>
  <c r="C20" i="1" s="1"/>
  <c r="C28" i="1" s="1"/>
  <c r="B6" i="1"/>
  <c r="C5" i="1"/>
  <c r="B5" i="1"/>
  <c r="B36" i="1" s="1"/>
  <c r="B4" i="1"/>
  <c r="B34" i="1" s="1"/>
  <c r="C3" i="1"/>
  <c r="C6" i="1" s="1"/>
  <c r="C36" i="3" l="1"/>
  <c r="C35" i="3"/>
  <c r="C21" i="2"/>
  <c r="C14" i="2"/>
  <c r="C21" i="3"/>
  <c r="C14" i="3"/>
  <c r="B40" i="3"/>
  <c r="B42" i="3" s="1"/>
  <c r="B40" i="1"/>
  <c r="B42" i="1" s="1"/>
  <c r="C36" i="2"/>
  <c r="C35" i="2"/>
  <c r="C36" i="1"/>
  <c r="C35" i="1"/>
  <c r="C6" i="2"/>
  <c r="C6" i="3"/>
  <c r="C4" i="1"/>
  <c r="C13" i="1" s="1"/>
  <c r="C21" i="1" l="1"/>
  <c r="C14" i="1"/>
  <c r="C37" i="2"/>
  <c r="C29" i="3"/>
  <c r="C22" i="3"/>
  <c r="C29" i="2"/>
  <c r="C22" i="2"/>
  <c r="C37" i="1"/>
  <c r="C37" i="3"/>
  <c r="C29" i="1" l="1"/>
  <c r="C22" i="1"/>
  <c r="C30" i="2"/>
  <c r="C34" i="2"/>
  <c r="C40" i="2" s="1"/>
  <c r="C42" i="2" s="1"/>
  <c r="C30" i="3"/>
  <c r="C34" i="3"/>
  <c r="C40" i="3" s="1"/>
  <c r="C42" i="3" s="1"/>
  <c r="C30" i="1" l="1"/>
  <c r="C34" i="1"/>
  <c r="C40" i="1" s="1"/>
  <c r="C42" i="1" s="1"/>
</calcChain>
</file>

<file path=xl/sharedStrings.xml><?xml version="1.0" encoding="utf-8"?>
<sst xmlns="http://schemas.openxmlformats.org/spreadsheetml/2006/main" count="144" uniqueCount="29">
  <si>
    <t>Example 1 - NO STOCKPILING</t>
  </si>
  <si>
    <t>Example 2 - STOCKPILING</t>
  </si>
  <si>
    <t>Notes</t>
  </si>
  <si>
    <t>Shares</t>
  </si>
  <si>
    <t>Share Price (Original)</t>
  </si>
  <si>
    <t>Investment</t>
  </si>
  <si>
    <t>Shares Bought</t>
  </si>
  <si>
    <t>Adjusted Cost Per Share</t>
  </si>
  <si>
    <t>Stockpile Event 1</t>
  </si>
  <si>
    <t>The stock drops but remains ON SALE within TYKR.  Time to BUY MORE!</t>
  </si>
  <si>
    <t>Share Price (New)</t>
  </si>
  <si>
    <t>Shared Owned</t>
  </si>
  <si>
    <t>Investment To Date</t>
  </si>
  <si>
    <t>New Adjusted Cost Per Share</t>
  </si>
  <si>
    <t>Adjusted cost per share is lowered!</t>
  </si>
  <si>
    <t>Stockpile Event 2</t>
  </si>
  <si>
    <t>Stockpile Event 3</t>
  </si>
  <si>
    <t>Result</t>
  </si>
  <si>
    <t>Share Price Takes Off!</t>
  </si>
  <si>
    <t>Total Investment</t>
  </si>
  <si>
    <t>Shares Owned</t>
  </si>
  <si>
    <t>Account Value</t>
  </si>
  <si>
    <t>Gain</t>
  </si>
  <si>
    <t>Returns Over Time</t>
  </si>
  <si>
    <t>Total Return</t>
  </si>
  <si>
    <t>Your total return over the years</t>
  </si>
  <si>
    <t>Years</t>
  </si>
  <si>
    <t>Annualized Return</t>
  </si>
  <si>
    <t>Your average return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</si>
</sst>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3" fontId="0" fillId="3" borderId="1" xfId="0" applyNumberFormat="1" applyFill="1" applyBorder="1" applyAlignment="1">
      <alignment horizontal="left"/>
    </xf>
    <xf numFmtId="164" fontId="0" fillId="3" borderId="1" xfId="0" applyNumberForma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" fontId="0" fillId="2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164" fontId="0" fillId="4" borderId="1" xfId="0" applyNumberFormat="1" applyFill="1" applyBorder="1" applyAlignment="1">
      <alignment horizontal="left"/>
    </xf>
    <xf numFmtId="10" fontId="0" fillId="4" borderId="1" xfId="0" applyNumberFormat="1" applyFill="1" applyBorder="1" applyAlignment="1">
      <alignment horizontal="left"/>
    </xf>
    <xf numFmtId="10" fontId="0" fillId="2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33"/>
  <sheetViews>
    <sheetView workbookViewId="0">
      <selection activeCell="D42" sqref="A1:D42"/>
    </sheetView>
  </sheetViews>
  <sheetFormatPr baseColWidth="10" defaultColWidth="12.6640625" defaultRowHeight="15.75" customHeight="1" x14ac:dyDescent="0.15"/>
  <cols>
    <col min="1" max="1" width="31.1640625" customWidth="1"/>
    <col min="2" max="3" width="27.1640625" customWidth="1"/>
    <col min="4" max="4" width="57.83203125" customWidth="1"/>
  </cols>
  <sheetData>
    <row r="1" spans="1:26" ht="15.75" customHeight="1" x14ac:dyDescent="0.15">
      <c r="A1" s="2"/>
      <c r="B1" s="3" t="s">
        <v>0</v>
      </c>
      <c r="C1" s="4" t="s">
        <v>1</v>
      </c>
      <c r="D1" s="4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5" t="s">
        <v>3</v>
      </c>
      <c r="B2" s="6">
        <v>400</v>
      </c>
      <c r="C2" s="6">
        <v>100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15">
      <c r="A3" s="5" t="s">
        <v>4</v>
      </c>
      <c r="B3" s="7">
        <v>50</v>
      </c>
      <c r="C3" s="7">
        <f>B3</f>
        <v>50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15">
      <c r="A4" s="5" t="s">
        <v>5</v>
      </c>
      <c r="B4" s="8">
        <f t="shared" ref="B4:C4" si="0">B2*B3</f>
        <v>20000</v>
      </c>
      <c r="C4" s="8">
        <f t="shared" si="0"/>
        <v>5000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15">
      <c r="A5" s="5" t="s">
        <v>6</v>
      </c>
      <c r="B5" s="9">
        <f t="shared" ref="B5:C5" si="1">B2</f>
        <v>400</v>
      </c>
      <c r="C5" s="9">
        <f t="shared" si="1"/>
        <v>100</v>
      </c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15">
      <c r="A6" s="5" t="s">
        <v>7</v>
      </c>
      <c r="B6" s="8">
        <f t="shared" ref="B6:C6" si="2">B3</f>
        <v>50</v>
      </c>
      <c r="C6" s="8">
        <f t="shared" si="2"/>
        <v>50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15">
      <c r="A7" s="5"/>
      <c r="B7" s="8"/>
      <c r="C7" s="8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15">
      <c r="A8" s="10" t="s">
        <v>8</v>
      </c>
      <c r="B8" s="11"/>
      <c r="C8" s="11"/>
      <c r="D8" s="2" t="s">
        <v>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15">
      <c r="A9" s="12" t="s">
        <v>10</v>
      </c>
      <c r="B9" s="11"/>
      <c r="C9" s="7">
        <v>40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15">
      <c r="A10" s="12" t="s">
        <v>5</v>
      </c>
      <c r="B10" s="11"/>
      <c r="C10" s="7">
        <v>5000</v>
      </c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15">
      <c r="A11" s="12" t="s">
        <v>6</v>
      </c>
      <c r="B11" s="11"/>
      <c r="C11" s="13">
        <f>C10/C9</f>
        <v>125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15">
      <c r="A12" s="12" t="s">
        <v>11</v>
      </c>
      <c r="B12" s="11"/>
      <c r="C12" s="13">
        <f>C2+C11</f>
        <v>225</v>
      </c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15">
      <c r="A13" s="12" t="s">
        <v>12</v>
      </c>
      <c r="B13" s="11"/>
      <c r="C13" s="11">
        <f>C4+C10</f>
        <v>10000</v>
      </c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15">
      <c r="A14" s="12" t="s">
        <v>13</v>
      </c>
      <c r="B14" s="11"/>
      <c r="C14" s="11">
        <f>C13/C12</f>
        <v>44.444444444444443</v>
      </c>
      <c r="D14" s="2" t="s">
        <v>14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15">
      <c r="A15" s="5"/>
      <c r="B15" s="8"/>
      <c r="C15" s="8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15">
      <c r="A16" s="10" t="s">
        <v>15</v>
      </c>
      <c r="B16" s="11"/>
      <c r="C16" s="11"/>
      <c r="D16" s="2" t="s">
        <v>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15">
      <c r="A17" s="12" t="s">
        <v>10</v>
      </c>
      <c r="B17" s="11"/>
      <c r="C17" s="7">
        <v>35</v>
      </c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15">
      <c r="A18" s="12" t="s">
        <v>5</v>
      </c>
      <c r="B18" s="11"/>
      <c r="C18" s="7">
        <v>5000</v>
      </c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15">
      <c r="A19" s="12" t="s">
        <v>6</v>
      </c>
      <c r="B19" s="11"/>
      <c r="C19" s="13">
        <f>C18/C17</f>
        <v>142.85714285714286</v>
      </c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15">
      <c r="A20" s="12" t="s">
        <v>11</v>
      </c>
      <c r="B20" s="11"/>
      <c r="C20" s="13">
        <f>C12+C19</f>
        <v>367.85714285714289</v>
      </c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15">
      <c r="A21" s="12" t="s">
        <v>12</v>
      </c>
      <c r="B21" s="11"/>
      <c r="C21" s="11">
        <f>C13+C18</f>
        <v>15000</v>
      </c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15">
      <c r="A22" s="12" t="s">
        <v>13</v>
      </c>
      <c r="B22" s="11"/>
      <c r="C22" s="11">
        <f>C21/C20</f>
        <v>40.776699029126213</v>
      </c>
      <c r="D22" s="2" t="s">
        <v>14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15">
      <c r="A23" s="12"/>
      <c r="B23" s="11"/>
      <c r="C23" s="11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15">
      <c r="A24" s="10" t="s">
        <v>16</v>
      </c>
      <c r="B24" s="11"/>
      <c r="C24" s="11"/>
      <c r="D24" s="2" t="s">
        <v>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15">
      <c r="A25" s="12" t="s">
        <v>10</v>
      </c>
      <c r="B25" s="11"/>
      <c r="C25" s="7">
        <v>30</v>
      </c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15">
      <c r="A26" s="12" t="s">
        <v>5</v>
      </c>
      <c r="B26" s="11"/>
      <c r="C26" s="7">
        <v>5000</v>
      </c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15">
      <c r="A27" s="12" t="s">
        <v>6</v>
      </c>
      <c r="B27" s="11"/>
      <c r="C27" s="13">
        <f>C26/C25</f>
        <v>166.66666666666666</v>
      </c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15">
      <c r="A28" s="12" t="s">
        <v>11</v>
      </c>
      <c r="B28" s="11"/>
      <c r="C28" s="13">
        <f>C20+C27</f>
        <v>534.52380952380952</v>
      </c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15">
      <c r="A29" s="12" t="s">
        <v>12</v>
      </c>
      <c r="B29" s="11"/>
      <c r="C29" s="11">
        <f>C21+C26</f>
        <v>20000</v>
      </c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15">
      <c r="A30" s="12" t="s">
        <v>13</v>
      </c>
      <c r="B30" s="11"/>
      <c r="C30" s="11">
        <f>C29/C28</f>
        <v>37.41648106904232</v>
      </c>
      <c r="D30" s="2" t="s">
        <v>14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15">
      <c r="A31" s="12"/>
      <c r="B31" s="11"/>
      <c r="C31" s="11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15">
      <c r="A32" s="10" t="s">
        <v>17</v>
      </c>
      <c r="B32" s="13"/>
      <c r="C32" s="13"/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15">
      <c r="A33" s="12" t="s">
        <v>10</v>
      </c>
      <c r="B33" s="7">
        <v>100</v>
      </c>
      <c r="C33" s="7">
        <v>100</v>
      </c>
      <c r="D33" s="2" t="s">
        <v>18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15">
      <c r="A34" s="12" t="s">
        <v>19</v>
      </c>
      <c r="B34" s="11">
        <f>B4</f>
        <v>20000</v>
      </c>
      <c r="C34" s="11">
        <f>C29</f>
        <v>20000</v>
      </c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15">
      <c r="A35" s="12" t="s">
        <v>20</v>
      </c>
      <c r="B35" s="13">
        <f>B2</f>
        <v>400</v>
      </c>
      <c r="C35" s="13">
        <f>C28</f>
        <v>534.52380952380952</v>
      </c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15">
      <c r="A36" s="14" t="s">
        <v>21</v>
      </c>
      <c r="B36" s="15">
        <f>B5*B33</f>
        <v>40000</v>
      </c>
      <c r="C36" s="15">
        <f>C28*C33</f>
        <v>53452.380952380954</v>
      </c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15">
      <c r="A37" s="14" t="s">
        <v>22</v>
      </c>
      <c r="B37" s="16"/>
      <c r="C37" s="15">
        <f>C36-B36</f>
        <v>13452.380952380954</v>
      </c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15">
      <c r="A38" s="12"/>
      <c r="B38" s="17"/>
      <c r="C38" s="17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15">
      <c r="A39" s="10" t="s">
        <v>23</v>
      </c>
      <c r="B39" s="17"/>
      <c r="C39" s="17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15">
      <c r="A40" s="12" t="s">
        <v>24</v>
      </c>
      <c r="B40" s="17">
        <f t="shared" ref="B40:C40" si="3">(B36-B34)/B34</f>
        <v>1</v>
      </c>
      <c r="C40" s="17">
        <f t="shared" si="3"/>
        <v>1.6726190476190477</v>
      </c>
      <c r="D40" s="2" t="s">
        <v>25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15">
      <c r="A41" s="12" t="s">
        <v>26</v>
      </c>
      <c r="B41" s="18">
        <v>1</v>
      </c>
      <c r="C41" s="18">
        <v>1</v>
      </c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15">
      <c r="A42" s="12" t="s">
        <v>27</v>
      </c>
      <c r="B42" s="17">
        <f t="shared" ref="B42:C42" si="4">(1+B40)^(1/B41)-1</f>
        <v>1</v>
      </c>
      <c r="C42" s="17">
        <f t="shared" si="4"/>
        <v>1.6726190476190474</v>
      </c>
      <c r="D42" s="2" t="s">
        <v>28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" x14ac:dyDescent="0.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3" x14ac:dyDescent="0.1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3" x14ac:dyDescent="0.1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3" x14ac:dyDescent="0.1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3" x14ac:dyDescent="0.1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3" x14ac:dyDescent="0.1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3" x14ac:dyDescent="0.1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3" x14ac:dyDescent="0.1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3" x14ac:dyDescent="0.1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3" x14ac:dyDescent="0.1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3" x14ac:dyDescent="0.1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3" x14ac:dyDescent="0.1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3" x14ac:dyDescent="0.1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3" x14ac:dyDescent="0.1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3" x14ac:dyDescent="0.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3" x14ac:dyDescent="0.1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3" x14ac:dyDescent="0.1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3" x14ac:dyDescent="0.1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3" x14ac:dyDescent="0.1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3" x14ac:dyDescent="0.1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3" x14ac:dyDescent="0.1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3" x14ac:dyDescent="0.1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3" x14ac:dyDescent="0.1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3" x14ac:dyDescent="0.1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3" x14ac:dyDescent="0.1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3" x14ac:dyDescent="0.1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3" x14ac:dyDescent="0.1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3" x14ac:dyDescent="0.1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3" x14ac:dyDescent="0.1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3" x14ac:dyDescent="0.1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3" x14ac:dyDescent="0.1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3" x14ac:dyDescent="0.1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3" x14ac:dyDescent="0.1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33"/>
  <sheetViews>
    <sheetView workbookViewId="0">
      <selection sqref="A1:D42"/>
    </sheetView>
  </sheetViews>
  <sheetFormatPr baseColWidth="10" defaultColWidth="12.6640625" defaultRowHeight="15.75" customHeight="1" x14ac:dyDescent="0.15"/>
  <cols>
    <col min="1" max="1" width="31.1640625" customWidth="1"/>
    <col min="2" max="3" width="27.1640625" customWidth="1"/>
    <col min="4" max="4" width="57.83203125" customWidth="1"/>
  </cols>
  <sheetData>
    <row r="1" spans="1:26" ht="15.75" customHeight="1" x14ac:dyDescent="0.15">
      <c r="A1" s="2"/>
      <c r="B1" s="3" t="s">
        <v>0</v>
      </c>
      <c r="C1" s="4" t="s">
        <v>1</v>
      </c>
      <c r="D1" s="4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5" t="s">
        <v>3</v>
      </c>
      <c r="B2" s="6">
        <v>4000</v>
      </c>
      <c r="C2" s="6">
        <v>1000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15">
      <c r="A3" s="5" t="s">
        <v>4</v>
      </c>
      <c r="B3" s="7">
        <v>50</v>
      </c>
      <c r="C3" s="7">
        <f>B3</f>
        <v>50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15">
      <c r="A4" s="5" t="s">
        <v>5</v>
      </c>
      <c r="B4" s="8">
        <f t="shared" ref="B4:C4" si="0">B2*B3</f>
        <v>200000</v>
      </c>
      <c r="C4" s="8">
        <f t="shared" si="0"/>
        <v>50000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15">
      <c r="A5" s="5" t="s">
        <v>6</v>
      </c>
      <c r="B5" s="9">
        <f t="shared" ref="B5:C5" si="1">B2</f>
        <v>4000</v>
      </c>
      <c r="C5" s="9">
        <f t="shared" si="1"/>
        <v>1000</v>
      </c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15">
      <c r="A6" s="5" t="s">
        <v>7</v>
      </c>
      <c r="B6" s="8">
        <f t="shared" ref="B6:C6" si="2">B3</f>
        <v>50</v>
      </c>
      <c r="C6" s="8">
        <f t="shared" si="2"/>
        <v>50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15">
      <c r="A7" s="5"/>
      <c r="B7" s="8"/>
      <c r="C7" s="8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15">
      <c r="A8" s="10" t="s">
        <v>8</v>
      </c>
      <c r="B8" s="11"/>
      <c r="C8" s="11"/>
      <c r="D8" s="2" t="s">
        <v>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15">
      <c r="A9" s="12" t="s">
        <v>10</v>
      </c>
      <c r="B9" s="11"/>
      <c r="C9" s="7">
        <v>40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15">
      <c r="A10" s="12" t="s">
        <v>5</v>
      </c>
      <c r="B10" s="11"/>
      <c r="C10" s="7">
        <v>50000</v>
      </c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15">
      <c r="A11" s="12" t="s">
        <v>6</v>
      </c>
      <c r="B11" s="11"/>
      <c r="C11" s="13">
        <f>C10/C9</f>
        <v>1250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15">
      <c r="A12" s="12" t="s">
        <v>11</v>
      </c>
      <c r="B12" s="11"/>
      <c r="C12" s="13">
        <f>C2+C11</f>
        <v>2250</v>
      </c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15">
      <c r="A13" s="12" t="s">
        <v>12</v>
      </c>
      <c r="B13" s="11"/>
      <c r="C13" s="11">
        <f>C4+C10</f>
        <v>100000</v>
      </c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15">
      <c r="A14" s="12" t="s">
        <v>13</v>
      </c>
      <c r="B14" s="11"/>
      <c r="C14" s="11">
        <f>C13/C12</f>
        <v>44.444444444444443</v>
      </c>
      <c r="D14" s="2" t="s">
        <v>14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15">
      <c r="A15" s="5"/>
      <c r="B15" s="8"/>
      <c r="C15" s="8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15">
      <c r="A16" s="10" t="s">
        <v>15</v>
      </c>
      <c r="B16" s="11"/>
      <c r="C16" s="11"/>
      <c r="D16" s="2" t="s">
        <v>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15">
      <c r="A17" s="12" t="s">
        <v>10</v>
      </c>
      <c r="B17" s="11"/>
      <c r="C17" s="7">
        <v>35</v>
      </c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15">
      <c r="A18" s="12" t="s">
        <v>5</v>
      </c>
      <c r="B18" s="11"/>
      <c r="C18" s="7">
        <v>50000</v>
      </c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15">
      <c r="A19" s="12" t="s">
        <v>6</v>
      </c>
      <c r="B19" s="11"/>
      <c r="C19" s="13">
        <f>C18/C17</f>
        <v>1428.5714285714287</v>
      </c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15">
      <c r="A20" s="12" t="s">
        <v>11</v>
      </c>
      <c r="B20" s="11"/>
      <c r="C20" s="13">
        <f>C12+C19</f>
        <v>3678.5714285714284</v>
      </c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15">
      <c r="A21" s="12" t="s">
        <v>12</v>
      </c>
      <c r="B21" s="11"/>
      <c r="C21" s="11">
        <f>C13+C18</f>
        <v>150000</v>
      </c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15">
      <c r="A22" s="12" t="s">
        <v>13</v>
      </c>
      <c r="B22" s="11"/>
      <c r="C22" s="11">
        <f>C21/C20</f>
        <v>40.776699029126213</v>
      </c>
      <c r="D22" s="2" t="s">
        <v>14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15">
      <c r="A23" s="12"/>
      <c r="B23" s="11"/>
      <c r="C23" s="11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15">
      <c r="A24" s="10" t="s">
        <v>16</v>
      </c>
      <c r="B24" s="11"/>
      <c r="C24" s="11"/>
      <c r="D24" s="2" t="s">
        <v>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15">
      <c r="A25" s="12" t="s">
        <v>10</v>
      </c>
      <c r="B25" s="11"/>
      <c r="C25" s="7">
        <v>30</v>
      </c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15">
      <c r="A26" s="12" t="s">
        <v>5</v>
      </c>
      <c r="B26" s="11"/>
      <c r="C26" s="7">
        <v>50000</v>
      </c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15">
      <c r="A27" s="12" t="s">
        <v>6</v>
      </c>
      <c r="B27" s="11"/>
      <c r="C27" s="13">
        <f>C26/C25</f>
        <v>1666.6666666666667</v>
      </c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15">
      <c r="A28" s="12" t="s">
        <v>11</v>
      </c>
      <c r="B28" s="11"/>
      <c r="C28" s="13">
        <f>C20+C27</f>
        <v>5345.2380952380954</v>
      </c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15">
      <c r="A29" s="12" t="s">
        <v>12</v>
      </c>
      <c r="B29" s="11"/>
      <c r="C29" s="11">
        <f>C21+C26</f>
        <v>200000</v>
      </c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15">
      <c r="A30" s="12" t="s">
        <v>13</v>
      </c>
      <c r="B30" s="11"/>
      <c r="C30" s="11">
        <f>C29/C28</f>
        <v>37.416481069042312</v>
      </c>
      <c r="D30" s="2" t="s">
        <v>14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15">
      <c r="A31" s="12"/>
      <c r="B31" s="11"/>
      <c r="C31" s="11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15">
      <c r="A32" s="10" t="s">
        <v>17</v>
      </c>
      <c r="B32" s="13"/>
      <c r="C32" s="13"/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15">
      <c r="A33" s="12" t="s">
        <v>10</v>
      </c>
      <c r="B33" s="7">
        <v>100</v>
      </c>
      <c r="C33" s="7">
        <v>100</v>
      </c>
      <c r="D33" s="2" t="s">
        <v>18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15">
      <c r="A34" s="12" t="s">
        <v>19</v>
      </c>
      <c r="B34" s="11">
        <f>B4</f>
        <v>200000</v>
      </c>
      <c r="C34" s="11">
        <f>C29</f>
        <v>200000</v>
      </c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15">
      <c r="A35" s="12" t="s">
        <v>20</v>
      </c>
      <c r="B35" s="13">
        <f>B2</f>
        <v>4000</v>
      </c>
      <c r="C35" s="13">
        <f>C28</f>
        <v>5345.2380952380954</v>
      </c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15">
      <c r="A36" s="14" t="s">
        <v>21</v>
      </c>
      <c r="B36" s="15">
        <f>B5*B33</f>
        <v>400000</v>
      </c>
      <c r="C36" s="15">
        <f>C28*C33</f>
        <v>534523.80952380958</v>
      </c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15">
      <c r="A37" s="14" t="s">
        <v>22</v>
      </c>
      <c r="B37" s="16"/>
      <c r="C37" s="15">
        <f>C36-B36</f>
        <v>134523.80952380958</v>
      </c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15">
      <c r="A38" s="10"/>
      <c r="B38" s="17"/>
      <c r="C38" s="17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15">
      <c r="A39" s="10" t="s">
        <v>23</v>
      </c>
      <c r="B39" s="17"/>
      <c r="C39" s="17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15">
      <c r="A40" s="12" t="s">
        <v>24</v>
      </c>
      <c r="B40" s="17">
        <f t="shared" ref="B40:C40" si="3">(B36-B34)/B34</f>
        <v>1</v>
      </c>
      <c r="C40" s="17">
        <f t="shared" si="3"/>
        <v>1.6726190476190479</v>
      </c>
      <c r="D40" s="2" t="s">
        <v>25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15">
      <c r="A41" s="12" t="s">
        <v>26</v>
      </c>
      <c r="B41" s="18">
        <v>1</v>
      </c>
      <c r="C41" s="18">
        <v>1</v>
      </c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15">
      <c r="A42" s="12" t="s">
        <v>27</v>
      </c>
      <c r="B42" s="17">
        <f t="shared" ref="B42:C42" si="4">(1+B40)^(1/B41)-1</f>
        <v>1</v>
      </c>
      <c r="C42" s="17">
        <f t="shared" si="4"/>
        <v>1.6726190476190479</v>
      </c>
      <c r="D42" s="2" t="s">
        <v>28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" x14ac:dyDescent="0.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3" x14ac:dyDescent="0.1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3" x14ac:dyDescent="0.1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3" x14ac:dyDescent="0.1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3" x14ac:dyDescent="0.1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3" x14ac:dyDescent="0.1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3" x14ac:dyDescent="0.1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3" x14ac:dyDescent="0.1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3" x14ac:dyDescent="0.1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3" x14ac:dyDescent="0.1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3" x14ac:dyDescent="0.1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3" x14ac:dyDescent="0.1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3" x14ac:dyDescent="0.1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3" x14ac:dyDescent="0.1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3" x14ac:dyDescent="0.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3" x14ac:dyDescent="0.1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3" x14ac:dyDescent="0.1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3" x14ac:dyDescent="0.1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3" x14ac:dyDescent="0.1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3" x14ac:dyDescent="0.1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3" x14ac:dyDescent="0.1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3" x14ac:dyDescent="0.1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3" x14ac:dyDescent="0.1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3" x14ac:dyDescent="0.1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3" x14ac:dyDescent="0.1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3" x14ac:dyDescent="0.1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3" x14ac:dyDescent="0.1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3" x14ac:dyDescent="0.1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3" x14ac:dyDescent="0.1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3" x14ac:dyDescent="0.1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3" x14ac:dyDescent="0.1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3" x14ac:dyDescent="0.1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3" x14ac:dyDescent="0.1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33"/>
  <sheetViews>
    <sheetView tabSelected="1" workbookViewId="0">
      <selection activeCell="D13" sqref="D12:D13"/>
    </sheetView>
  </sheetViews>
  <sheetFormatPr baseColWidth="10" defaultColWidth="12.6640625" defaultRowHeight="15.75" customHeight="1" x14ac:dyDescent="0.15"/>
  <cols>
    <col min="1" max="1" width="31.1640625" customWidth="1"/>
    <col min="2" max="3" width="27.1640625" customWidth="1"/>
    <col min="4" max="4" width="57.83203125" customWidth="1"/>
  </cols>
  <sheetData>
    <row r="1" spans="1:26" ht="15.75" customHeight="1" x14ac:dyDescent="0.15">
      <c r="A1" s="2"/>
      <c r="B1" s="3" t="s">
        <v>0</v>
      </c>
      <c r="C1" s="4" t="s">
        <v>1</v>
      </c>
      <c r="D1" s="4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5" t="s">
        <v>3</v>
      </c>
      <c r="B2" s="6">
        <v>40000</v>
      </c>
      <c r="C2" s="6">
        <v>10000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15">
      <c r="A3" s="5" t="s">
        <v>4</v>
      </c>
      <c r="B3" s="7">
        <v>50</v>
      </c>
      <c r="C3" s="7">
        <f>B3</f>
        <v>50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15">
      <c r="A4" s="5" t="s">
        <v>5</v>
      </c>
      <c r="B4" s="8">
        <f t="shared" ref="B4:C4" si="0">B2*B3</f>
        <v>2000000</v>
      </c>
      <c r="C4" s="8">
        <f t="shared" si="0"/>
        <v>500000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15">
      <c r="A5" s="5" t="s">
        <v>6</v>
      </c>
      <c r="B5" s="9">
        <f t="shared" ref="B5:C5" si="1">B2</f>
        <v>40000</v>
      </c>
      <c r="C5" s="9">
        <f t="shared" si="1"/>
        <v>10000</v>
      </c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15">
      <c r="A6" s="5" t="s">
        <v>7</v>
      </c>
      <c r="B6" s="8">
        <f t="shared" ref="B6:C6" si="2">B3</f>
        <v>50</v>
      </c>
      <c r="C6" s="8">
        <f t="shared" si="2"/>
        <v>50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15">
      <c r="A7" s="5"/>
      <c r="B7" s="8"/>
      <c r="C7" s="8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15">
      <c r="A8" s="10" t="s">
        <v>8</v>
      </c>
      <c r="B8" s="11"/>
      <c r="C8" s="11"/>
      <c r="D8" s="2" t="s">
        <v>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15">
      <c r="A9" s="12" t="s">
        <v>10</v>
      </c>
      <c r="B9" s="11"/>
      <c r="C9" s="7">
        <v>40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15">
      <c r="A10" s="12" t="s">
        <v>5</v>
      </c>
      <c r="B10" s="11"/>
      <c r="C10" s="7">
        <v>500000</v>
      </c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15">
      <c r="A11" s="12" t="s">
        <v>6</v>
      </c>
      <c r="B11" s="11"/>
      <c r="C11" s="13">
        <f>C10/C9</f>
        <v>12500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15">
      <c r="A12" s="12" t="s">
        <v>11</v>
      </c>
      <c r="B12" s="11"/>
      <c r="C12" s="13">
        <f>C2+C11</f>
        <v>22500</v>
      </c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15">
      <c r="A13" s="12" t="s">
        <v>12</v>
      </c>
      <c r="B13" s="11"/>
      <c r="C13" s="11">
        <f>C4+C10</f>
        <v>1000000</v>
      </c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15">
      <c r="A14" s="12" t="s">
        <v>13</v>
      </c>
      <c r="B14" s="11"/>
      <c r="C14" s="11">
        <f>C13/C12</f>
        <v>44.444444444444443</v>
      </c>
      <c r="D14" s="2" t="s">
        <v>14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15">
      <c r="A15" s="5"/>
      <c r="B15" s="8"/>
      <c r="C15" s="8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15">
      <c r="A16" s="10" t="s">
        <v>15</v>
      </c>
      <c r="B16" s="11"/>
      <c r="C16" s="11"/>
      <c r="D16" s="2" t="s">
        <v>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15">
      <c r="A17" s="12" t="s">
        <v>10</v>
      </c>
      <c r="B17" s="11"/>
      <c r="C17" s="7">
        <v>35</v>
      </c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15">
      <c r="A18" s="12" t="s">
        <v>5</v>
      </c>
      <c r="B18" s="11"/>
      <c r="C18" s="7">
        <v>500000</v>
      </c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15">
      <c r="A19" s="12" t="s">
        <v>6</v>
      </c>
      <c r="B19" s="11"/>
      <c r="C19" s="13">
        <f>C18/C17</f>
        <v>14285.714285714286</v>
      </c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15">
      <c r="A20" s="12" t="s">
        <v>11</v>
      </c>
      <c r="B20" s="11"/>
      <c r="C20" s="13">
        <f>C12+C19</f>
        <v>36785.71428571429</v>
      </c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15">
      <c r="A21" s="12" t="s">
        <v>12</v>
      </c>
      <c r="B21" s="11"/>
      <c r="C21" s="11">
        <f>C13+C18</f>
        <v>1500000</v>
      </c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15">
      <c r="A22" s="12" t="s">
        <v>13</v>
      </c>
      <c r="B22" s="11"/>
      <c r="C22" s="11">
        <f>C21/C20</f>
        <v>40.776699029126206</v>
      </c>
      <c r="D22" s="2" t="s">
        <v>14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15">
      <c r="A23" s="12"/>
      <c r="B23" s="11"/>
      <c r="C23" s="11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15">
      <c r="A24" s="10" t="s">
        <v>16</v>
      </c>
      <c r="B24" s="11"/>
      <c r="C24" s="11"/>
      <c r="D24" s="2" t="s">
        <v>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15">
      <c r="A25" s="12" t="s">
        <v>10</v>
      </c>
      <c r="B25" s="11"/>
      <c r="C25" s="7">
        <v>30</v>
      </c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15">
      <c r="A26" s="12" t="s">
        <v>5</v>
      </c>
      <c r="B26" s="11"/>
      <c r="C26" s="7">
        <v>500000</v>
      </c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15">
      <c r="A27" s="12" t="s">
        <v>6</v>
      </c>
      <c r="B27" s="11"/>
      <c r="C27" s="13">
        <f>C26/C25</f>
        <v>16666.666666666668</v>
      </c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15">
      <c r="A28" s="12" t="s">
        <v>11</v>
      </c>
      <c r="B28" s="11"/>
      <c r="C28" s="13">
        <f>C20+C27</f>
        <v>53452.380952380961</v>
      </c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15">
      <c r="A29" s="12" t="s">
        <v>12</v>
      </c>
      <c r="B29" s="11"/>
      <c r="C29" s="11">
        <f>C21+C26</f>
        <v>2000000</v>
      </c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15">
      <c r="A30" s="12" t="s">
        <v>13</v>
      </c>
      <c r="B30" s="11"/>
      <c r="C30" s="11">
        <f>C29/C28</f>
        <v>37.416481069042312</v>
      </c>
      <c r="D30" s="2" t="s">
        <v>14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15">
      <c r="A31" s="12"/>
      <c r="B31" s="11"/>
      <c r="C31" s="11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15">
      <c r="A32" s="10" t="s">
        <v>17</v>
      </c>
      <c r="B32" s="13"/>
      <c r="C32" s="13"/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15">
      <c r="A33" s="12" t="s">
        <v>10</v>
      </c>
      <c r="B33" s="7">
        <v>100</v>
      </c>
      <c r="C33" s="7">
        <v>100</v>
      </c>
      <c r="D33" s="2" t="s">
        <v>18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15">
      <c r="A34" s="12" t="s">
        <v>19</v>
      </c>
      <c r="B34" s="11">
        <f>B4</f>
        <v>2000000</v>
      </c>
      <c r="C34" s="11">
        <f>C29</f>
        <v>2000000</v>
      </c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15">
      <c r="A35" s="12" t="s">
        <v>20</v>
      </c>
      <c r="B35" s="13">
        <f>B2</f>
        <v>40000</v>
      </c>
      <c r="C35" s="13">
        <f>C28</f>
        <v>53452.380952380961</v>
      </c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15">
      <c r="A36" s="14" t="s">
        <v>21</v>
      </c>
      <c r="B36" s="15">
        <f>B5*B33</f>
        <v>4000000</v>
      </c>
      <c r="C36" s="15">
        <f>C28*C33</f>
        <v>5345238.0952380961</v>
      </c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15">
      <c r="A37" s="14" t="s">
        <v>22</v>
      </c>
      <c r="B37" s="16"/>
      <c r="C37" s="15">
        <f>C36-B36</f>
        <v>1345238.0952380961</v>
      </c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15">
      <c r="A38" s="10"/>
      <c r="B38" s="17"/>
      <c r="C38" s="17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15">
      <c r="A39" s="10" t="s">
        <v>23</v>
      </c>
      <c r="B39" s="17"/>
      <c r="C39" s="17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15">
      <c r="A40" s="12" t="s">
        <v>24</v>
      </c>
      <c r="B40" s="17">
        <f t="shared" ref="B40:C40" si="3">(B36-B34)/B34</f>
        <v>1</v>
      </c>
      <c r="C40" s="17">
        <f t="shared" si="3"/>
        <v>1.6726190476190481</v>
      </c>
      <c r="D40" s="2" t="s">
        <v>25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15">
      <c r="A41" s="12" t="s">
        <v>26</v>
      </c>
      <c r="B41" s="18">
        <v>1</v>
      </c>
      <c r="C41" s="18">
        <v>1</v>
      </c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15">
      <c r="A42" s="12" t="s">
        <v>27</v>
      </c>
      <c r="B42" s="17">
        <f t="shared" ref="B42:C42" si="4">(1+B40)^(1/B41)-1</f>
        <v>1</v>
      </c>
      <c r="C42" s="17">
        <f t="shared" si="4"/>
        <v>1.6726190476190483</v>
      </c>
      <c r="D42" s="2" t="s">
        <v>28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" x14ac:dyDescent="0.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3" x14ac:dyDescent="0.1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3" x14ac:dyDescent="0.1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3" x14ac:dyDescent="0.1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3" x14ac:dyDescent="0.1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3" x14ac:dyDescent="0.1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3" x14ac:dyDescent="0.1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3" x14ac:dyDescent="0.1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3" x14ac:dyDescent="0.1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3" x14ac:dyDescent="0.1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3" x14ac:dyDescent="0.1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3" x14ac:dyDescent="0.1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3" x14ac:dyDescent="0.1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3" x14ac:dyDescent="0.1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3" x14ac:dyDescent="0.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3" x14ac:dyDescent="0.1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3" x14ac:dyDescent="0.1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3" x14ac:dyDescent="0.1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3" x14ac:dyDescent="0.1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3" x14ac:dyDescent="0.1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3" x14ac:dyDescent="0.1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3" x14ac:dyDescent="0.1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3" x14ac:dyDescent="0.1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3" x14ac:dyDescent="0.1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3" x14ac:dyDescent="0.1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3" x14ac:dyDescent="0.1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3" x14ac:dyDescent="0.1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3" x14ac:dyDescent="0.1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3" x14ac:dyDescent="0.1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3" x14ac:dyDescent="0.1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3" x14ac:dyDescent="0.1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3" x14ac:dyDescent="0.1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3" x14ac:dyDescent="0.1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STOCKPILING - Example 1</vt:lpstr>
      <vt:lpstr>STOCKPILING - Example 2</vt:lpstr>
      <vt:lpstr>STOCKPILING - Example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Sean Tepper</cp:lastModifiedBy>
  <dcterms:modified xsi:type="dcterms:W3CDTF">2026-08-27T17:52:24Z</dcterms:modified>
</cp:coreProperties>
</file>